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3" activeTab="3"/>
  </bookViews>
  <sheets>
    <sheet name="0.1" sheetId="1" r:id="rId1"/>
    <sheet name="0.2" sheetId="2" r:id="rId2"/>
    <sheet name="0.3" sheetId="3" r:id="rId3"/>
    <sheet name="8 день" sheetId="13" r:id="rId4"/>
  </sheets>
  <calcPr calcId="125725"/>
</workbook>
</file>

<file path=xl/calcChain.xml><?xml version="1.0" encoding="utf-8"?>
<calcChain xmlns="http://schemas.openxmlformats.org/spreadsheetml/2006/main">
  <c r="I25" i="13"/>
  <c r="H25"/>
  <c r="G25"/>
  <c r="F25"/>
  <c r="E25"/>
  <c r="D25"/>
  <c r="I16"/>
  <c r="H16"/>
  <c r="G16"/>
  <c r="F16"/>
  <c r="E16"/>
  <c r="C17" i="2"/>
  <c r="C33" s="1"/>
  <c r="D17"/>
  <c r="D33" s="1"/>
  <c r="E17"/>
  <c r="E33" s="1"/>
  <c r="F17"/>
  <c r="F33" s="1"/>
  <c r="G17"/>
  <c r="G33" s="1"/>
  <c r="C28" i="1"/>
  <c r="D28"/>
  <c r="E28"/>
  <c r="F28"/>
  <c r="G28"/>
  <c r="H28"/>
  <c r="I28"/>
  <c r="C33" l="1"/>
  <c r="D33"/>
  <c r="E33"/>
  <c r="F33"/>
  <c r="G33"/>
  <c r="C17"/>
  <c r="D17"/>
  <c r="D34" s="1"/>
  <c r="E17"/>
  <c r="F17"/>
  <c r="F34" s="1"/>
  <c r="G17"/>
  <c r="G34" l="1"/>
  <c r="E34"/>
  <c r="C34"/>
  <c r="F34" i="3" l="1"/>
  <c r="D34"/>
  <c r="E34"/>
  <c r="G34"/>
  <c r="I28"/>
  <c r="I33" l="1"/>
  <c r="H33"/>
  <c r="H28"/>
  <c r="I17"/>
  <c r="I34" s="1"/>
  <c r="H17"/>
  <c r="I32" i="2"/>
  <c r="H32"/>
  <c r="I27"/>
  <c r="H27"/>
  <c r="I17"/>
  <c r="I33" s="1"/>
  <c r="H17"/>
  <c r="H33" s="1"/>
  <c r="H34" i="3" l="1"/>
  <c r="I17" i="1"/>
  <c r="I33"/>
  <c r="H33"/>
  <c r="H17"/>
  <c r="I34" l="1"/>
  <c r="H34"/>
</calcChain>
</file>

<file path=xl/sharedStrings.xml><?xml version="1.0" encoding="utf-8"?>
<sst xmlns="http://schemas.openxmlformats.org/spreadsheetml/2006/main" count="209" uniqueCount="121">
  <si>
    <t>День: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</si>
  <si>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</si>
  <si>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</si>
  <si>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</si>
  <si>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</si>
  <si>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</si>
  <si>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</si>
  <si>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</si>
  <si>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</si>
  <si>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</si>
  <si>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Цена</t>
  </si>
  <si>
    <t>ЗАВТРАК</t>
  </si>
  <si>
    <t>Хлеб пшеничный</t>
  </si>
  <si>
    <t>ОБЕД</t>
  </si>
  <si>
    <t>ИТОГО ЗА ДЕНЬ:</t>
  </si>
  <si>
    <t>Согласовано:</t>
  </si>
  <si>
    <t>Директор МОУ"СОШ" с. ЯГАН</t>
  </si>
  <si>
    <t>Нурмурадов А.А.</t>
  </si>
  <si>
    <t>7-11лет.</t>
  </si>
  <si>
    <t>12-18лет</t>
  </si>
  <si>
    <t>Итого:</t>
  </si>
  <si>
    <t>ГПД</t>
  </si>
  <si>
    <t>н</t>
  </si>
  <si>
    <t>Борщ из св. капусты</t>
  </si>
  <si>
    <t>Картофельное пюре</t>
  </si>
  <si>
    <t>7-11лет</t>
  </si>
  <si>
    <t>цена</t>
  </si>
  <si>
    <t>Сыр тв.</t>
  </si>
  <si>
    <t>Рассольник "Ленинградский"</t>
  </si>
  <si>
    <t>Чай с сах.</t>
  </si>
  <si>
    <t>Каша манная на мол.</t>
  </si>
  <si>
    <t>Помидор св.</t>
  </si>
  <si>
    <t>Суп картофельный с вермишелью</t>
  </si>
  <si>
    <t>Компот из кураги</t>
  </si>
  <si>
    <t>12-18 лет</t>
  </si>
  <si>
    <t>7-11 лет</t>
  </si>
  <si>
    <t>75-с</t>
  </si>
  <si>
    <t>понедельник</t>
  </si>
  <si>
    <t>Салат из сол. Огурцов</t>
  </si>
  <si>
    <t>Котлета По -хлыновски</t>
  </si>
  <si>
    <t>Каша пшеничная вязкая</t>
  </si>
  <si>
    <t>Хлеб рж.</t>
  </si>
  <si>
    <t>Ватрушка картофельная</t>
  </si>
  <si>
    <t>вторник</t>
  </si>
  <si>
    <t>Каша овсяная "Геркулес"</t>
  </si>
  <si>
    <t>Гуляш из курицы</t>
  </si>
  <si>
    <t>ТТК14</t>
  </si>
  <si>
    <t>Макароны отварн.с масл.</t>
  </si>
  <si>
    <t>Сок Апельсина</t>
  </si>
  <si>
    <t>ТТК</t>
  </si>
  <si>
    <t>Печенье сах.</t>
  </si>
  <si>
    <t>среда</t>
  </si>
  <si>
    <t>Каша гречневая на мол.</t>
  </si>
  <si>
    <t>Салат из белокочанной капусты</t>
  </si>
  <si>
    <t>Суфле из Рыбы</t>
  </si>
  <si>
    <t>Компот из груш</t>
  </si>
  <si>
    <t>Ватрушка с творогом</t>
  </si>
  <si>
    <t>91-п</t>
  </si>
  <si>
    <t>Чай с мол.</t>
  </si>
  <si>
    <t>МЕНЮ</t>
  </si>
  <si>
    <t>Согласовано</t>
  </si>
  <si>
    <t>пп</t>
  </si>
  <si>
    <t>Старший повар_____________ О.В. Рафикова</t>
  </si>
  <si>
    <t>60</t>
  </si>
  <si>
    <t>200</t>
  </si>
  <si>
    <t>150</t>
  </si>
  <si>
    <t>90</t>
  </si>
  <si>
    <t xml:space="preserve">Хлеб пшеничный </t>
  </si>
  <si>
    <t>30</t>
  </si>
  <si>
    <t>2,28</t>
  </si>
  <si>
    <t>0,24</t>
  </si>
  <si>
    <t>14,76</t>
  </si>
  <si>
    <t>70,32</t>
  </si>
  <si>
    <t xml:space="preserve">Хлеб ржано-пшеничный </t>
  </si>
  <si>
    <t>1,68</t>
  </si>
  <si>
    <t>14,82</t>
  </si>
  <si>
    <t>69,9</t>
  </si>
  <si>
    <t>486</t>
  </si>
  <si>
    <t>4,56</t>
  </si>
  <si>
    <t>0,48</t>
  </si>
  <si>
    <t>29,52</t>
  </si>
  <si>
    <t>140,64</t>
  </si>
  <si>
    <t>Масло сливочное</t>
  </si>
  <si>
    <t>10</t>
  </si>
  <si>
    <t>0,05</t>
  </si>
  <si>
    <t>0,08</t>
  </si>
  <si>
    <t>Сыр порционно</t>
  </si>
  <si>
    <t>Директор МОО СОШ №1 имени Героя Советского Союза Закира Султанова с. Малая Пурга</t>
  </si>
  <si>
    <t>________________Л.Я.Бикшинтеева</t>
  </si>
  <si>
    <t>1</t>
  </si>
  <si>
    <t>Чай с лимоном</t>
  </si>
  <si>
    <t>0,3</t>
  </si>
  <si>
    <t>0,04</t>
  </si>
  <si>
    <t>82</t>
  </si>
  <si>
    <t>71</t>
  </si>
  <si>
    <t>47</t>
  </si>
  <si>
    <t>134</t>
  </si>
  <si>
    <t>251</t>
  </si>
  <si>
    <t>528</t>
  </si>
  <si>
    <t>06 февраля 2023 года</t>
  </si>
  <si>
    <t>Каша рисовая молочная</t>
  </si>
  <si>
    <t>500</t>
  </si>
  <si>
    <t>Салат из капусты с растительным маслом</t>
  </si>
  <si>
    <t>0,68</t>
  </si>
  <si>
    <t>2,9</t>
  </si>
  <si>
    <t>3,9</t>
  </si>
  <si>
    <t>Суп картофельный с макаронными изделиями</t>
  </si>
  <si>
    <t>Каша пшеничная жидкая</t>
  </si>
  <si>
    <t>3,21</t>
  </si>
  <si>
    <t>0,54</t>
  </si>
  <si>
    <t>16,65</t>
  </si>
  <si>
    <t>Котлета «Детская» свинина</t>
  </si>
  <si>
    <t>9,09</t>
  </si>
  <si>
    <t>17,46</t>
  </si>
  <si>
    <t>2,97</t>
  </si>
  <si>
    <t>204,66</t>
  </si>
  <si>
    <t>Чай с сахаром</t>
  </si>
  <si>
    <t>0,2</t>
  </si>
  <si>
    <t>14</t>
  </si>
  <si>
    <t>56</t>
  </si>
  <si>
    <t>27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</si>
</sst>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7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7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Arial Cyr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3" xfId="0" applyBorder="1"/>
    <xf numFmtId="2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Fill="1" applyBorder="1" applyAlignment="1">
      <alignment horizontal="right"/>
    </xf>
    <xf numFmtId="14" fontId="3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3" xfId="0" applyNumberFormat="1" applyFont="1" applyBorder="1"/>
    <xf numFmtId="0" fontId="1" fillId="0" borderId="3" xfId="0" applyFont="1" applyBorder="1"/>
    <xf numFmtId="0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1" fillId="0" borderId="3" xfId="0" applyFont="1" applyBorder="1" applyAlignment="1">
      <alignment wrapText="1"/>
    </xf>
    <xf numFmtId="164" fontId="1" fillId="0" borderId="3" xfId="0" applyNumberFormat="1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9" fillId="0" borderId="3" xfId="0" applyNumberFormat="1" applyFont="1" applyBorder="1"/>
    <xf numFmtId="0" fontId="9" fillId="0" borderId="3" xfId="0" applyFont="1" applyBorder="1"/>
    <xf numFmtId="0" fontId="10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0" fontId="10" fillId="0" borderId="3" xfId="0" applyFont="1" applyBorder="1"/>
    <xf numFmtId="164" fontId="10" fillId="0" borderId="3" xfId="0" applyNumberFormat="1" applyFont="1" applyBorder="1"/>
    <xf numFmtId="1" fontId="2" fillId="0" borderId="0" xfId="0" applyNumberFormat="1" applyFont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top" wrapText="1"/>
    </xf>
    <xf numFmtId="0" fontId="0" fillId="0" borderId="3" xfId="0" applyNumberFormat="1" applyFont="1" applyBorder="1" applyAlignment="1">
      <alignment horizontal="center" vertical="top"/>
    </xf>
    <xf numFmtId="0" fontId="0" fillId="0" borderId="19" xfId="0" applyNumberFormat="1" applyFont="1" applyBorder="1" applyAlignment="1">
      <alignment horizontal="center" vertical="top"/>
    </xf>
    <xf numFmtId="0" fontId="0" fillId="0" borderId="19" xfId="0" applyNumberFormat="1" applyBorder="1" applyAlignment="1">
      <alignment horizontal="center" vertical="top"/>
    </xf>
    <xf numFmtId="4" fontId="0" fillId="0" borderId="3" xfId="0" applyNumberFormat="1" applyBorder="1"/>
    <xf numFmtId="2" fontId="0" fillId="0" borderId="3" xfId="0" applyNumberFormat="1" applyBorder="1"/>
    <xf numFmtId="0" fontId="11" fillId="0" borderId="3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1" fontId="8" fillId="0" borderId="10" xfId="0" applyNumberFormat="1" applyFont="1" applyBorder="1" applyAlignment="1">
      <alignment horizontal="center" vertical="center" wrapText="1"/>
    </xf>
    <xf numFmtId="2" fontId="8" fillId="0" borderId="11" xfId="0" applyNumberFormat="1" applyFont="1" applyBorder="1" applyAlignment="1">
      <alignment horizontal="center" vertical="center" wrapText="1"/>
    </xf>
    <xf numFmtId="2" fontId="8" fillId="0" borderId="12" xfId="0" applyNumberFormat="1" applyFont="1" applyBorder="1" applyAlignment="1">
      <alignment horizontal="center" vertical="center" wrapText="1"/>
    </xf>
    <xf numFmtId="2" fontId="8" fillId="0" borderId="13" xfId="0" applyNumberFormat="1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vertical="top" wrapText="1"/>
    </xf>
    <xf numFmtId="0" fontId="9" fillId="0" borderId="19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9" fillId="0" borderId="3" xfId="0" applyNumberFormat="1" applyFont="1" applyBorder="1" applyAlignment="1">
      <alignment horizontal="center" vertical="top"/>
    </xf>
    <xf numFmtId="4" fontId="9" fillId="0" borderId="3" xfId="0" applyNumberFormat="1" applyFont="1" applyBorder="1"/>
    <xf numFmtId="2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9"/>
  <sheetViews>
    <sheetView workbookViewId="0">
      <selection activeCell="A27" sqref="A27:I27"/>
    </sheetView>
  </sheetViews>
  <sheetFormatPr defaultRowHeight="15"/>
  <cols>
    <col min="1" max="1" width="9.140625" style="34"/>
    <col min="2" max="2" width="28.85546875" customWidth="1"/>
    <col min="8" max="8" width="9.2851562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5" t="s">
        <v>0</v>
      </c>
      <c r="B8" s="16" t="s">
        <v>37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4" t="s">
        <v>1</v>
      </c>
      <c r="B9" s="66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5"/>
      <c r="B10" s="67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8" t="s">
        <v>2</v>
      </c>
      <c r="B11" s="70" t="s">
        <v>3</v>
      </c>
      <c r="C11" s="72" t="s">
        <v>4</v>
      </c>
      <c r="D11" s="62" t="s">
        <v>5</v>
      </c>
      <c r="E11" s="62"/>
      <c r="F11" s="62"/>
      <c r="G11" s="62" t="s">
        <v>6</v>
      </c>
      <c r="H11" s="20" t="s">
        <v>35</v>
      </c>
      <c r="I11" s="21" t="s">
        <v>34</v>
      </c>
    </row>
    <row r="12" spans="1:15" ht="25.5">
      <c r="A12" s="69"/>
      <c r="B12" s="71"/>
      <c r="C12" s="73"/>
      <c r="D12" s="33" t="s">
        <v>8</v>
      </c>
      <c r="E12" s="33" t="s">
        <v>7</v>
      </c>
      <c r="F12" s="5" t="s">
        <v>9</v>
      </c>
      <c r="G12" s="63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30</v>
      </c>
      <c r="C14" s="6">
        <v>150</v>
      </c>
      <c r="D14" s="7">
        <v>5.12</v>
      </c>
      <c r="E14" s="7">
        <v>4.6500000000000004</v>
      </c>
      <c r="F14" s="7">
        <v>22.35</v>
      </c>
      <c r="G14" s="7">
        <v>215.06</v>
      </c>
      <c r="H14" s="23">
        <v>8.8800000000000008</v>
      </c>
      <c r="I14" s="23">
        <v>8.8800000000000008</v>
      </c>
    </row>
    <row r="15" spans="1:15">
      <c r="A15" s="31">
        <v>685</v>
      </c>
      <c r="B15" s="8" t="s">
        <v>58</v>
      </c>
      <c r="C15" s="22">
        <v>200</v>
      </c>
      <c r="D15" s="7">
        <v>1.5</v>
      </c>
      <c r="E15" s="7">
        <v>1.4</v>
      </c>
      <c r="F15" s="7">
        <v>15.8</v>
      </c>
      <c r="G15" s="7">
        <v>79</v>
      </c>
      <c r="H15" s="23">
        <v>5.36</v>
      </c>
      <c r="I15" s="23">
        <v>5.36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8.86</v>
      </c>
      <c r="E17" s="40">
        <f t="shared" si="0"/>
        <v>6.580000000000001</v>
      </c>
      <c r="F17" s="40">
        <f t="shared" si="0"/>
        <v>51.88000000000001</v>
      </c>
      <c r="G17" s="40">
        <f t="shared" si="0"/>
        <v>361.58</v>
      </c>
      <c r="H17" s="25">
        <f>SUM(H14:H16)</f>
        <v>15.920000000000002</v>
      </c>
      <c r="I17" s="25">
        <f>SUM(I14:I16)</f>
        <v>15.920000000000002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>
        <v>17</v>
      </c>
      <c r="B19" s="8" t="s">
        <v>38</v>
      </c>
      <c r="C19" s="6">
        <v>60</v>
      </c>
      <c r="D19" s="7">
        <v>0.48</v>
      </c>
      <c r="E19" s="7">
        <v>17.190000000000001</v>
      </c>
      <c r="F19" s="7">
        <v>0.9</v>
      </c>
      <c r="G19" s="7">
        <v>82.71</v>
      </c>
      <c r="H19" s="23">
        <v>6.47</v>
      </c>
      <c r="I19" s="23">
        <v>6.47</v>
      </c>
    </row>
    <row r="20" spans="1:15" ht="30">
      <c r="A20" s="31" t="s">
        <v>57</v>
      </c>
      <c r="B20" s="8" t="s">
        <v>32</v>
      </c>
      <c r="C20" s="22">
        <v>200</v>
      </c>
      <c r="D20" s="7">
        <v>2.1</v>
      </c>
      <c r="E20" s="7">
        <v>1.8</v>
      </c>
      <c r="F20" s="7">
        <v>15</v>
      </c>
      <c r="G20" s="7">
        <v>86</v>
      </c>
      <c r="H20" s="23">
        <v>6.62</v>
      </c>
      <c r="I20" s="23">
        <v>6.62</v>
      </c>
    </row>
    <row r="21" spans="1:15">
      <c r="A21" s="31">
        <v>454</v>
      </c>
      <c r="B21" s="8" t="s">
        <v>39</v>
      </c>
      <c r="C21" s="22">
        <v>60</v>
      </c>
      <c r="D21" s="7">
        <v>8.94</v>
      </c>
      <c r="E21" s="7">
        <v>12.72</v>
      </c>
      <c r="F21" s="7">
        <v>8.2799999999999994</v>
      </c>
      <c r="G21" s="7">
        <v>184.2</v>
      </c>
      <c r="H21" s="23">
        <v>38.229999999999997</v>
      </c>
      <c r="I21" s="23">
        <v>38.229999999999997</v>
      </c>
    </row>
    <row r="22" spans="1:15">
      <c r="A22" s="31">
        <v>302</v>
      </c>
      <c r="B22" s="8" t="s">
        <v>40</v>
      </c>
      <c r="C22" s="22">
        <v>150</v>
      </c>
      <c r="D22" s="7">
        <v>31.68</v>
      </c>
      <c r="E22" s="7">
        <v>33.880000000000003</v>
      </c>
      <c r="F22" s="7">
        <v>44.38</v>
      </c>
      <c r="G22" s="7">
        <v>178.5</v>
      </c>
      <c r="H22" s="23">
        <v>5.73</v>
      </c>
      <c r="I22" s="23">
        <v>5.73</v>
      </c>
    </row>
    <row r="23" spans="1:15">
      <c r="A23" s="31">
        <v>685</v>
      </c>
      <c r="B23" s="8" t="s">
        <v>29</v>
      </c>
      <c r="C23" s="22">
        <v>200</v>
      </c>
      <c r="D23" s="7">
        <v>0.2</v>
      </c>
      <c r="E23" s="7">
        <v>0</v>
      </c>
      <c r="F23" s="7">
        <v>13.7</v>
      </c>
      <c r="G23" s="7">
        <v>53</v>
      </c>
      <c r="H23" s="23">
        <v>2.0299999999999998</v>
      </c>
      <c r="I23" s="23">
        <v>2.0299999999999998</v>
      </c>
    </row>
    <row r="24" spans="1:15">
      <c r="A24" s="31" t="s">
        <v>22</v>
      </c>
      <c r="B24" s="8" t="s">
        <v>41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36</v>
      </c>
      <c r="B26" s="17" t="s">
        <v>27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>
      <c r="A27" s="31" t="s">
        <v>49</v>
      </c>
      <c r="B27" s="8" t="s">
        <v>50</v>
      </c>
      <c r="C27" s="22">
        <v>30</v>
      </c>
      <c r="D27" s="7">
        <v>5.6</v>
      </c>
      <c r="E27" s="7">
        <v>4.4000000000000004</v>
      </c>
      <c r="F27" s="7">
        <v>20</v>
      </c>
      <c r="G27" s="7">
        <v>126.8</v>
      </c>
      <c r="H27" s="23"/>
      <c r="I27" s="23">
        <v>5.6</v>
      </c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40">
        <f t="shared" ref="C28:F28" si="1">SUM(C19:C27)</f>
        <v>770</v>
      </c>
      <c r="D28" s="40">
        <f t="shared" si="1"/>
        <v>56.430000000000014</v>
      </c>
      <c r="E28" s="40">
        <f t="shared" si="1"/>
        <v>73.59</v>
      </c>
      <c r="F28" s="40">
        <f t="shared" si="1"/>
        <v>129.08000000000001</v>
      </c>
      <c r="G28" s="40">
        <f>SUM(G19:G27)</f>
        <v>881.34999999999991</v>
      </c>
      <c r="H28" s="25">
        <f>SUM(H19:H27)</f>
        <v>62.44</v>
      </c>
      <c r="I28" s="25">
        <f>SUM(I19:I27)</f>
        <v>75.249999999999986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29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42</v>
      </c>
      <c r="C31" s="22">
        <v>50</v>
      </c>
      <c r="D31" s="7">
        <v>3.7</v>
      </c>
      <c r="E31" s="7">
        <v>2.35</v>
      </c>
      <c r="F31" s="7">
        <v>20.94</v>
      </c>
      <c r="G31" s="7">
        <v>114.52</v>
      </c>
      <c r="H31" s="23">
        <v>18</v>
      </c>
      <c r="I31" s="23">
        <v>18</v>
      </c>
    </row>
    <row r="32" spans="1:15">
      <c r="A32" s="31"/>
      <c r="B32" s="8"/>
      <c r="C32" s="6"/>
      <c r="D32" s="7"/>
      <c r="E32" s="7"/>
      <c r="F32" s="7"/>
      <c r="G32" s="7"/>
      <c r="H32" s="23"/>
      <c r="I32" s="23"/>
    </row>
    <row r="33" spans="1:9">
      <c r="A33" s="32"/>
      <c r="B33" s="26" t="s">
        <v>20</v>
      </c>
      <c r="C33" s="40">
        <f t="shared" ref="C33:G33" si="2">SUM(C30:C32)</f>
        <v>250</v>
      </c>
      <c r="D33" s="40">
        <f t="shared" si="2"/>
        <v>3.9000000000000004</v>
      </c>
      <c r="E33" s="40">
        <f t="shared" si="2"/>
        <v>2.35</v>
      </c>
      <c r="F33" s="40">
        <f t="shared" si="2"/>
        <v>34.64</v>
      </c>
      <c r="G33" s="40">
        <f t="shared" si="2"/>
        <v>167.51999999999998</v>
      </c>
      <c r="H33" s="25">
        <f>SUM(H30:H32)</f>
        <v>20.03</v>
      </c>
      <c r="I33" s="25">
        <f>SUM(I30:I32)</f>
        <v>20.03</v>
      </c>
    </row>
    <row r="34" spans="1:9" ht="15.75" thickBot="1">
      <c r="A34" s="37"/>
      <c r="B34" s="9" t="s">
        <v>14</v>
      </c>
      <c r="C34" s="40">
        <f>SUM(C17+C28+C33)</f>
        <v>1400</v>
      </c>
      <c r="D34" s="40">
        <f t="shared" ref="D34:H34" si="3">SUM(D17+D28+D33)</f>
        <v>69.190000000000026</v>
      </c>
      <c r="E34" s="40">
        <f t="shared" si="3"/>
        <v>82.52</v>
      </c>
      <c r="F34" s="40">
        <f t="shared" si="3"/>
        <v>215.60000000000002</v>
      </c>
      <c r="G34" s="40">
        <f t="shared" si="3"/>
        <v>1410.4499999999998</v>
      </c>
      <c r="H34" s="25">
        <f t="shared" si="3"/>
        <v>98.39</v>
      </c>
      <c r="I34" s="25">
        <f>SUM(I17+I28+I33)</f>
        <v>111.19999999999999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5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51181102362204722" right="0.11811023622047245" top="0.15748031496062992" bottom="0.35433070866141736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78"/>
  <sheetViews>
    <sheetView workbookViewId="0">
      <selection activeCell="A27" sqref="A27:I27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43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4" t="s">
        <v>1</v>
      </c>
      <c r="B9" s="66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5"/>
      <c r="B10" s="67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8" t="s">
        <v>2</v>
      </c>
      <c r="B11" s="70" t="s">
        <v>3</v>
      </c>
      <c r="C11" s="72" t="s">
        <v>4</v>
      </c>
      <c r="D11" s="62" t="s">
        <v>5</v>
      </c>
      <c r="E11" s="62"/>
      <c r="F11" s="62"/>
      <c r="G11" s="62" t="s">
        <v>6</v>
      </c>
      <c r="H11" s="20" t="s">
        <v>18</v>
      </c>
      <c r="I11" s="21" t="s">
        <v>19</v>
      </c>
    </row>
    <row r="12" spans="1:15" ht="25.5">
      <c r="A12" s="69"/>
      <c r="B12" s="71"/>
      <c r="C12" s="73"/>
      <c r="D12" s="30" t="s">
        <v>7</v>
      </c>
      <c r="E12" s="30" t="s">
        <v>8</v>
      </c>
      <c r="F12" s="30" t="s">
        <v>9</v>
      </c>
      <c r="G12" s="63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44</v>
      </c>
      <c r="C14" s="6">
        <v>150</v>
      </c>
      <c r="D14" s="7">
        <v>7.24</v>
      </c>
      <c r="E14" s="7">
        <v>8.65</v>
      </c>
      <c r="F14" s="7">
        <v>20.45</v>
      </c>
      <c r="G14" s="7">
        <v>167.08</v>
      </c>
      <c r="H14" s="23">
        <v>10.54</v>
      </c>
      <c r="I14" s="23">
        <v>10.54</v>
      </c>
    </row>
    <row r="15" spans="1:15">
      <c r="A15" s="31">
        <v>685</v>
      </c>
      <c r="B15" s="8" t="s">
        <v>29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3.35</v>
      </c>
      <c r="I16" s="23">
        <v>3.35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9.68</v>
      </c>
      <c r="E17" s="40">
        <f t="shared" si="0"/>
        <v>9.18</v>
      </c>
      <c r="F17" s="40">
        <f t="shared" si="0"/>
        <v>47.879999999999995</v>
      </c>
      <c r="G17" s="40">
        <f t="shared" si="0"/>
        <v>287.60000000000002</v>
      </c>
      <c r="H17" s="25">
        <f>SUM(H14:H16)</f>
        <v>15.919999999999998</v>
      </c>
      <c r="I17" s="25">
        <f>SUM(I14:I16)</f>
        <v>15.919999999999998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 t="s">
        <v>22</v>
      </c>
      <c r="B19" s="8" t="s">
        <v>31</v>
      </c>
      <c r="C19" s="6">
        <v>60</v>
      </c>
      <c r="D19" s="7">
        <v>0.86</v>
      </c>
      <c r="E19" s="7">
        <v>0.32</v>
      </c>
      <c r="F19" s="7">
        <v>2.98</v>
      </c>
      <c r="G19" s="7">
        <v>16.25</v>
      </c>
      <c r="H19" s="23">
        <v>2.7</v>
      </c>
      <c r="I19" s="23">
        <v>2.7</v>
      </c>
    </row>
    <row r="20" spans="1:15">
      <c r="A20" s="31">
        <v>110</v>
      </c>
      <c r="B20" s="8" t="s">
        <v>23</v>
      </c>
      <c r="C20" s="22">
        <v>200</v>
      </c>
      <c r="D20" s="7">
        <v>1.56</v>
      </c>
      <c r="E20" s="7">
        <v>3.57</v>
      </c>
      <c r="F20" s="7">
        <v>10.51</v>
      </c>
      <c r="G20" s="7">
        <v>77.84</v>
      </c>
      <c r="H20" s="23">
        <v>9.33</v>
      </c>
      <c r="I20" s="23">
        <v>9.33</v>
      </c>
    </row>
    <row r="21" spans="1:15">
      <c r="A21" s="31" t="s">
        <v>46</v>
      </c>
      <c r="B21" s="8" t="s">
        <v>45</v>
      </c>
      <c r="C21" s="22">
        <v>100</v>
      </c>
      <c r="D21" s="7">
        <v>27.88</v>
      </c>
      <c r="E21" s="7">
        <v>15.06</v>
      </c>
      <c r="F21" s="7">
        <v>7.4</v>
      </c>
      <c r="G21" s="7">
        <v>223</v>
      </c>
      <c r="H21" s="23">
        <v>34.299999999999997</v>
      </c>
      <c r="I21" s="23">
        <v>34.299999999999997</v>
      </c>
    </row>
    <row r="22" spans="1:15">
      <c r="A22" s="31">
        <v>332</v>
      </c>
      <c r="B22" s="8" t="s">
        <v>47</v>
      </c>
      <c r="C22" s="22">
        <v>150</v>
      </c>
      <c r="D22" s="7">
        <v>5.48</v>
      </c>
      <c r="E22" s="7">
        <v>4.62</v>
      </c>
      <c r="F22" s="7">
        <v>32.549999999999997</v>
      </c>
      <c r="G22" s="7">
        <v>196.07</v>
      </c>
      <c r="H22" s="23">
        <v>6.87</v>
      </c>
      <c r="I22" s="23">
        <v>6.87</v>
      </c>
    </row>
    <row r="23" spans="1:15">
      <c r="A23" s="31">
        <v>639</v>
      </c>
      <c r="B23" s="8" t="s">
        <v>33</v>
      </c>
      <c r="C23" s="22">
        <v>200</v>
      </c>
      <c r="D23" s="7">
        <v>0.98</v>
      </c>
      <c r="E23" s="7">
        <v>0.11</v>
      </c>
      <c r="F23" s="7">
        <v>27.45</v>
      </c>
      <c r="G23" s="7">
        <v>108.84</v>
      </c>
      <c r="H23" s="23">
        <v>5.6</v>
      </c>
      <c r="I23" s="23">
        <v>8.9</v>
      </c>
    </row>
    <row r="24" spans="1:15">
      <c r="A24" s="31" t="s">
        <v>22</v>
      </c>
      <c r="B24" s="8" t="s">
        <v>41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36</v>
      </c>
      <c r="B26" s="17" t="s">
        <v>27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 ht="15.75" thickBot="1">
      <c r="A27" s="37"/>
      <c r="B27" s="9" t="s">
        <v>14</v>
      </c>
      <c r="C27" s="10"/>
      <c r="D27" s="11"/>
      <c r="E27" s="11"/>
      <c r="F27" s="11"/>
      <c r="G27" s="11"/>
      <c r="H27" s="25">
        <f>SUM(H19:H25)</f>
        <v>62.16</v>
      </c>
      <c r="I27" s="25">
        <f>SUM(I19:I26)</f>
        <v>72.669999999999987</v>
      </c>
      <c r="J27" s="3"/>
      <c r="K27" s="3"/>
      <c r="L27" s="3"/>
      <c r="M27" s="3"/>
      <c r="N27" s="3"/>
      <c r="O27" s="3"/>
    </row>
    <row r="28" spans="1:15">
      <c r="A28" s="32"/>
      <c r="B28" s="27" t="s">
        <v>21</v>
      </c>
      <c r="C28" s="18"/>
      <c r="D28" s="19"/>
      <c r="E28" s="19"/>
      <c r="F28" s="19"/>
      <c r="G28" s="19"/>
      <c r="H28" s="23"/>
      <c r="I28" s="23"/>
      <c r="J28" s="3"/>
      <c r="K28" s="3"/>
      <c r="L28" s="3"/>
      <c r="M28" s="3"/>
      <c r="N28" s="3"/>
      <c r="O28" s="3"/>
    </row>
    <row r="29" spans="1:15">
      <c r="A29" s="32" t="s">
        <v>22</v>
      </c>
      <c r="B29" s="38" t="s">
        <v>48</v>
      </c>
      <c r="C29" s="18">
        <v>200</v>
      </c>
      <c r="D29" s="19">
        <v>1.37</v>
      </c>
      <c r="E29" s="19">
        <v>0.2</v>
      </c>
      <c r="F29" s="19">
        <v>25.87</v>
      </c>
      <c r="G29" s="19">
        <v>105.68</v>
      </c>
      <c r="H29" s="23">
        <v>17</v>
      </c>
      <c r="I29" s="23">
        <v>17</v>
      </c>
    </row>
    <row r="30" spans="1:15">
      <c r="A30" s="31" t="s">
        <v>49</v>
      </c>
      <c r="B30" s="8" t="s">
        <v>50</v>
      </c>
      <c r="C30" s="22">
        <v>30</v>
      </c>
      <c r="D30" s="7">
        <v>5.6</v>
      </c>
      <c r="E30" s="7">
        <v>4.4000000000000004</v>
      </c>
      <c r="F30" s="7">
        <v>20</v>
      </c>
      <c r="G30" s="7">
        <v>126.8</v>
      </c>
      <c r="H30" s="23">
        <v>5.6</v>
      </c>
      <c r="I30" s="23">
        <v>5.6</v>
      </c>
    </row>
    <row r="31" spans="1:15">
      <c r="A31" s="32"/>
      <c r="B31" s="27"/>
      <c r="C31" s="18"/>
      <c r="D31" s="19"/>
      <c r="E31" s="19"/>
      <c r="F31" s="19"/>
      <c r="G31" s="19"/>
      <c r="H31" s="23"/>
      <c r="I31" s="23"/>
    </row>
    <row r="32" spans="1:15">
      <c r="A32" s="32"/>
      <c r="B32" s="26" t="s">
        <v>20</v>
      </c>
      <c r="C32" s="18"/>
      <c r="D32" s="19"/>
      <c r="E32" s="19"/>
      <c r="F32" s="19"/>
      <c r="G32" s="19"/>
      <c r="H32" s="25">
        <f>SUM(H29:H31)</f>
        <v>22.6</v>
      </c>
      <c r="I32" s="25">
        <f>SUM(I29:I31)</f>
        <v>22.6</v>
      </c>
    </row>
    <row r="33" spans="1:9" ht="15.75" thickBot="1">
      <c r="A33" s="37"/>
      <c r="B33" s="9" t="s">
        <v>14</v>
      </c>
      <c r="C33" s="40">
        <f t="shared" ref="C33:H33" si="1">SUM(C17+C27+C32)</f>
        <v>380</v>
      </c>
      <c r="D33" s="40">
        <f t="shared" si="1"/>
        <v>9.68</v>
      </c>
      <c r="E33" s="40">
        <f t="shared" si="1"/>
        <v>9.18</v>
      </c>
      <c r="F33" s="40">
        <f t="shared" si="1"/>
        <v>47.879999999999995</v>
      </c>
      <c r="G33" s="40">
        <f t="shared" si="1"/>
        <v>287.60000000000002</v>
      </c>
      <c r="H33" s="25">
        <f t="shared" si="1"/>
        <v>100.68</v>
      </c>
      <c r="I33" s="25">
        <f>SUM(I17+I27+I32)</f>
        <v>111.19</v>
      </c>
    </row>
    <row r="34" spans="1:9">
      <c r="A34" s="2"/>
      <c r="B34" s="1"/>
      <c r="C34" s="2"/>
      <c r="D34" s="3"/>
      <c r="E34" s="3"/>
      <c r="F34" s="3"/>
      <c r="G34" s="3"/>
      <c r="H34" s="3"/>
      <c r="I34" s="3"/>
    </row>
    <row r="35" spans="1:9">
      <c r="A35" s="36"/>
      <c r="B35" s="1"/>
      <c r="C35" s="2"/>
      <c r="D35" s="3"/>
      <c r="E35" s="3"/>
      <c r="F35" s="3"/>
      <c r="G35" s="3"/>
      <c r="H35" s="3"/>
    </row>
    <row r="61" spans="2:6">
      <c r="B61" s="12"/>
      <c r="C61" s="12"/>
      <c r="D61" s="13"/>
      <c r="E61" s="12"/>
      <c r="F61" s="12"/>
    </row>
    <row r="62" spans="2:6">
      <c r="B62" s="12"/>
      <c r="C62" s="12"/>
      <c r="D62" s="13"/>
      <c r="E62" s="12"/>
      <c r="F62" s="12"/>
    </row>
    <row r="63" spans="2:6">
      <c r="B63" s="12"/>
      <c r="C63" s="14"/>
      <c r="D63" s="13"/>
      <c r="E63" s="12"/>
      <c r="F63" s="12"/>
    </row>
    <row r="64" spans="2:6">
      <c r="B64" s="12"/>
      <c r="C64" s="12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4"/>
      <c r="D67" s="13"/>
      <c r="E67" s="12"/>
      <c r="F67" s="12"/>
    </row>
    <row r="68" spans="2:6">
      <c r="B68" s="12"/>
      <c r="C68" s="12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4"/>
      <c r="D72" s="13"/>
      <c r="E72" s="12"/>
      <c r="F72" s="12"/>
    </row>
    <row r="73" spans="2:6">
      <c r="B73" s="12"/>
      <c r="C73" s="12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5"/>
      <c r="C75" s="12"/>
      <c r="D75" s="12"/>
      <c r="E75" s="12"/>
      <c r="F75" s="12"/>
    </row>
    <row r="76" spans="2:6">
      <c r="E76" s="12"/>
      <c r="F76" s="12"/>
    </row>
    <row r="77" spans="2:6">
      <c r="E77" s="12"/>
      <c r="F77" s="12"/>
    </row>
    <row r="78" spans="2:6">
      <c r="E78" s="12"/>
      <c r="F78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15748031496062992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O79"/>
  <sheetViews>
    <sheetView topLeftCell="A13" workbookViewId="0">
      <selection activeCell="A27" sqref="A27:I27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51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4" t="s">
        <v>1</v>
      </c>
      <c r="B9" s="66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5"/>
      <c r="B10" s="67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8" t="s">
        <v>2</v>
      </c>
      <c r="B11" s="70" t="s">
        <v>3</v>
      </c>
      <c r="C11" s="72" t="s">
        <v>4</v>
      </c>
      <c r="D11" s="62" t="s">
        <v>5</v>
      </c>
      <c r="E11" s="62"/>
      <c r="F11" s="62"/>
      <c r="G11" s="62" t="s">
        <v>6</v>
      </c>
      <c r="H11" s="20" t="s">
        <v>19</v>
      </c>
      <c r="I11" s="21" t="s">
        <v>25</v>
      </c>
    </row>
    <row r="12" spans="1:15" ht="25.5">
      <c r="A12" s="69"/>
      <c r="B12" s="71"/>
      <c r="C12" s="73"/>
      <c r="D12" s="30" t="s">
        <v>7</v>
      </c>
      <c r="E12" s="30" t="s">
        <v>8</v>
      </c>
      <c r="F12" s="30" t="s">
        <v>9</v>
      </c>
      <c r="G12" s="63"/>
      <c r="H12" s="21" t="s">
        <v>10</v>
      </c>
      <c r="I12" s="21" t="s">
        <v>26</v>
      </c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52</v>
      </c>
      <c r="C14" s="6">
        <v>150</v>
      </c>
      <c r="D14" s="7">
        <v>5.69</v>
      </c>
      <c r="E14" s="7">
        <v>7.46</v>
      </c>
      <c r="F14" s="7">
        <v>23.25</v>
      </c>
      <c r="G14" s="7">
        <v>180</v>
      </c>
      <c r="H14" s="23">
        <v>12.21</v>
      </c>
      <c r="I14" s="23">
        <v>12.21</v>
      </c>
    </row>
    <row r="15" spans="1:15">
      <c r="A15" s="31">
        <v>685</v>
      </c>
      <c r="B15" s="8" t="s">
        <v>29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/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6"/>
      <c r="D17" s="7"/>
      <c r="E17" s="7"/>
      <c r="F17" s="7"/>
      <c r="G17" s="7"/>
      <c r="H17" s="25">
        <f>SUM(H14:H16)</f>
        <v>15.92</v>
      </c>
      <c r="I17" s="25">
        <f>SUM(I14:I16)</f>
        <v>15.92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 ht="27.75" customHeight="1">
      <c r="A19" s="31">
        <v>43</v>
      </c>
      <c r="B19" s="8" t="s">
        <v>53</v>
      </c>
      <c r="C19" s="6">
        <v>60</v>
      </c>
      <c r="D19" s="7">
        <v>10.41</v>
      </c>
      <c r="E19" s="7">
        <v>12.05</v>
      </c>
      <c r="F19" s="7">
        <v>0.59</v>
      </c>
      <c r="G19" s="7">
        <v>130.96</v>
      </c>
      <c r="H19" s="23">
        <v>4.32</v>
      </c>
      <c r="I19" s="23">
        <v>4.32</v>
      </c>
    </row>
    <row r="20" spans="1:15">
      <c r="A20" s="31">
        <v>132</v>
      </c>
      <c r="B20" s="8" t="s">
        <v>28</v>
      </c>
      <c r="C20" s="22">
        <v>200</v>
      </c>
      <c r="D20" s="7">
        <v>0.34</v>
      </c>
      <c r="E20" s="7">
        <v>5.6</v>
      </c>
      <c r="F20" s="7">
        <v>12.712</v>
      </c>
      <c r="G20" s="7">
        <v>107.18</v>
      </c>
      <c r="H20" s="23">
        <v>11.75</v>
      </c>
      <c r="I20" s="23">
        <v>11.75</v>
      </c>
    </row>
    <row r="21" spans="1:15">
      <c r="A21" s="31">
        <v>400</v>
      </c>
      <c r="B21" s="8" t="s">
        <v>54</v>
      </c>
      <c r="C21" s="22">
        <v>60</v>
      </c>
      <c r="D21" s="7">
        <v>20.43</v>
      </c>
      <c r="E21" s="7">
        <v>9.3800000000000008</v>
      </c>
      <c r="F21" s="7">
        <v>9.36</v>
      </c>
      <c r="G21" s="7">
        <v>152.46</v>
      </c>
      <c r="H21" s="23">
        <v>23.49</v>
      </c>
      <c r="I21" s="23">
        <v>23.49</v>
      </c>
    </row>
    <row r="22" spans="1:15">
      <c r="A22" s="31">
        <v>520</v>
      </c>
      <c r="B22" s="8" t="s">
        <v>24</v>
      </c>
      <c r="C22" s="22">
        <v>150</v>
      </c>
      <c r="D22" s="7">
        <v>2.99</v>
      </c>
      <c r="E22" s="7">
        <v>5.3</v>
      </c>
      <c r="F22" s="7">
        <v>18.89</v>
      </c>
      <c r="G22" s="7">
        <v>134.84</v>
      </c>
      <c r="H22" s="23">
        <v>13.05</v>
      </c>
      <c r="I22" s="23">
        <v>13.05</v>
      </c>
    </row>
    <row r="23" spans="1:15">
      <c r="A23" s="31">
        <v>631</v>
      </c>
      <c r="B23" s="8" t="s">
        <v>55</v>
      </c>
      <c r="C23" s="6">
        <v>200</v>
      </c>
      <c r="D23" s="7">
        <v>0.23</v>
      </c>
      <c r="E23" s="7">
        <v>0.51</v>
      </c>
      <c r="F23" s="7">
        <v>32.869999999999997</v>
      </c>
      <c r="G23" s="7">
        <v>127.31</v>
      </c>
      <c r="H23" s="23">
        <v>6.62</v>
      </c>
      <c r="I23" s="23">
        <v>6.62</v>
      </c>
    </row>
    <row r="24" spans="1:15">
      <c r="A24" s="31" t="s">
        <v>22</v>
      </c>
      <c r="B24" s="8" t="s">
        <v>41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/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/>
      <c r="B26" s="17"/>
      <c r="C26" s="18"/>
      <c r="D26" s="19"/>
      <c r="E26" s="19"/>
      <c r="F26" s="19"/>
      <c r="G26" s="19"/>
      <c r="H26" s="23"/>
      <c r="I26" s="23"/>
    </row>
    <row r="27" spans="1:15">
      <c r="A27" s="32"/>
      <c r="B27" s="17"/>
      <c r="C27" s="18"/>
      <c r="D27" s="19"/>
      <c r="E27" s="19"/>
      <c r="F27" s="19"/>
      <c r="G27" s="19"/>
      <c r="H27" s="23"/>
      <c r="I27" s="23"/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10"/>
      <c r="D28" s="11"/>
      <c r="E28" s="11"/>
      <c r="F28" s="11"/>
      <c r="G28" s="11"/>
      <c r="H28" s="25">
        <f>SUM(H19:H25)</f>
        <v>62.589999999999996</v>
      </c>
      <c r="I28" s="25">
        <f>SUM(I19:I27)</f>
        <v>62.589999999999996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29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56</v>
      </c>
      <c r="C31" s="22">
        <v>50</v>
      </c>
      <c r="D31" s="7">
        <v>9.15</v>
      </c>
      <c r="E31" s="7">
        <v>1.52</v>
      </c>
      <c r="F31" s="7">
        <v>19.88</v>
      </c>
      <c r="G31" s="7">
        <v>114.59</v>
      </c>
      <c r="H31" s="23">
        <v>20</v>
      </c>
      <c r="I31" s="23">
        <v>20</v>
      </c>
    </row>
    <row r="32" spans="1:15">
      <c r="A32" s="32"/>
      <c r="B32" s="38"/>
      <c r="C32" s="18"/>
      <c r="D32" s="19"/>
      <c r="E32" s="19"/>
      <c r="F32" s="19"/>
      <c r="G32" s="19"/>
      <c r="H32" s="23"/>
      <c r="I32" s="23"/>
    </row>
    <row r="33" spans="1:9">
      <c r="A33" s="32"/>
      <c r="B33" s="26" t="s">
        <v>20</v>
      </c>
      <c r="C33" s="18"/>
      <c r="D33" s="19"/>
      <c r="E33" s="19"/>
      <c r="F33" s="19"/>
      <c r="G33" s="19"/>
      <c r="H33" s="25">
        <f>SUM(H30:H32)</f>
        <v>22.03</v>
      </c>
      <c r="I33" s="25">
        <f>SUM(I30:I32)</f>
        <v>22.03</v>
      </c>
    </row>
    <row r="34" spans="1:9" ht="15.75" thickBot="1">
      <c r="A34" s="37"/>
      <c r="B34" s="9" t="s">
        <v>14</v>
      </c>
      <c r="C34" s="10"/>
      <c r="D34" s="11">
        <f t="shared" ref="D34:E34" si="0">SUM(D14:D33)</f>
        <v>56.710000000000008</v>
      </c>
      <c r="E34" s="11">
        <f t="shared" si="0"/>
        <v>43.35</v>
      </c>
      <c r="F34" s="11">
        <f>SUM(F14:F33)</f>
        <v>185.50199999999998</v>
      </c>
      <c r="G34" s="11">
        <f>SUM(G14:G33)</f>
        <v>1256.5000000000002</v>
      </c>
      <c r="H34" s="25">
        <f>SUM(H28+H33)</f>
        <v>84.62</v>
      </c>
      <c r="I34" s="25">
        <f>SUM(I17+I28)</f>
        <v>78.509999999999991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6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35433070866141736" bottom="0.35433070866141736" header="0.31496062992125984" footer="0.31496062992125984"/>
  <pageSetup paperSize="9" scale="75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7"/>
  <sheetViews>
    <sheetView tabSelected="1" zoomScale="93" zoomScaleNormal="93" workbookViewId="0">
      <selection activeCell="D29" sqref="D29"/>
    </sheetView>
  </sheetViews>
  <sheetFormatPr defaultRowHeight="15"/>
  <cols>
    <col min="1" max="2" width="9.140625" style="34"/>
    <col min="3" max="3" width="28.85546875" customWidth="1"/>
    <col min="5" max="7" width="9.5703125" bestFit="1" customWidth="1"/>
    <col min="9" max="9" width="9.28515625" customWidth="1"/>
  </cols>
  <sheetData>
    <row r="1" spans="1:9">
      <c r="E1" s="39"/>
      <c r="F1" s="39" t="s">
        <v>60</v>
      </c>
      <c r="G1" s="39"/>
      <c r="H1" s="44"/>
    </row>
    <row r="2" spans="1:9">
      <c r="E2" s="39"/>
      <c r="F2" s="39" t="s">
        <v>87</v>
      </c>
      <c r="G2" s="39"/>
      <c r="H2" s="44"/>
    </row>
    <row r="3" spans="1:9">
      <c r="F3" t="s">
        <v>88</v>
      </c>
    </row>
    <row r="5" spans="1:9" ht="93">
      <c r="D5" s="41"/>
      <c r="E5" s="42" t="s">
        <v>59</v>
      </c>
      <c r="F5" s="39"/>
      <c r="G5" s="39"/>
      <c r="H5" s="39"/>
    </row>
    <row r="6" spans="1:9" ht="18.75">
      <c r="A6" s="2"/>
      <c r="B6" s="2"/>
      <c r="C6" s="1"/>
      <c r="D6" s="2"/>
      <c r="E6" s="43" t="s">
        <v>99</v>
      </c>
      <c r="F6" s="3"/>
      <c r="G6" s="3"/>
      <c r="H6" s="3"/>
      <c r="I6" s="3"/>
    </row>
    <row r="7" spans="1:9" ht="15.75" thickBot="1">
      <c r="A7" s="52"/>
      <c r="B7" s="54"/>
      <c r="C7" s="16"/>
      <c r="D7" s="2"/>
      <c r="E7" s="3"/>
      <c r="F7" s="3"/>
      <c r="G7" s="3"/>
      <c r="H7" s="3"/>
      <c r="I7" s="3"/>
    </row>
    <row r="8" spans="1:9" ht="15.75" customHeight="1">
      <c r="A8" s="76" t="s">
        <v>2</v>
      </c>
      <c r="B8" s="85" t="s">
        <v>3</v>
      </c>
      <c r="C8" s="86"/>
      <c r="D8" s="78" t="s">
        <v>4</v>
      </c>
      <c r="E8" s="80" t="s">
        <v>5</v>
      </c>
      <c r="F8" s="81"/>
      <c r="G8" s="82"/>
      <c r="H8" s="83" t="s">
        <v>6</v>
      </c>
      <c r="I8" s="45"/>
    </row>
    <row r="9" spans="1:9" ht="31.5">
      <c r="A9" s="77"/>
      <c r="B9" s="87"/>
      <c r="C9" s="88"/>
      <c r="D9" s="79"/>
      <c r="E9" s="53" t="s">
        <v>8</v>
      </c>
      <c r="F9" s="53" t="s">
        <v>7</v>
      </c>
      <c r="G9" s="53" t="s">
        <v>9</v>
      </c>
      <c r="H9" s="84"/>
      <c r="I9" s="46" t="s">
        <v>10</v>
      </c>
    </row>
    <row r="10" spans="1:9" ht="15.75">
      <c r="A10" s="47"/>
      <c r="B10" s="74" t="s">
        <v>11</v>
      </c>
      <c r="C10" s="75"/>
      <c r="D10" s="48"/>
      <c r="E10" s="49"/>
      <c r="F10" s="49"/>
      <c r="G10" s="49"/>
      <c r="H10" s="49"/>
      <c r="I10" s="50"/>
    </row>
    <row r="11" spans="1:9" ht="15.75" customHeight="1">
      <c r="A11" s="57" t="s">
        <v>120</v>
      </c>
      <c r="B11" s="89" t="s">
        <v>100</v>
      </c>
      <c r="C11" s="89"/>
      <c r="D11" s="55" t="s">
        <v>64</v>
      </c>
      <c r="E11" s="56">
        <v>3.33</v>
      </c>
      <c r="F11" s="56">
        <v>3</v>
      </c>
      <c r="G11" s="56">
        <v>7.47</v>
      </c>
      <c r="H11" s="56">
        <v>128</v>
      </c>
      <c r="I11" s="59">
        <v>5.1100000000000003</v>
      </c>
    </row>
    <row r="12" spans="1:9" ht="15.75" customHeight="1">
      <c r="A12" s="57"/>
      <c r="B12" s="89" t="s">
        <v>67</v>
      </c>
      <c r="C12" s="89"/>
      <c r="D12" s="55" t="s">
        <v>63</v>
      </c>
      <c r="E12" s="56" t="s">
        <v>78</v>
      </c>
      <c r="F12" s="56" t="s">
        <v>79</v>
      </c>
      <c r="G12" s="56" t="s">
        <v>80</v>
      </c>
      <c r="H12" s="56" t="s">
        <v>81</v>
      </c>
      <c r="I12" s="59">
        <v>2.4</v>
      </c>
    </row>
    <row r="13" spans="1:9" ht="15.75" customHeight="1">
      <c r="A13" s="57" t="s">
        <v>89</v>
      </c>
      <c r="B13" s="89" t="s">
        <v>82</v>
      </c>
      <c r="C13" s="89"/>
      <c r="D13" s="55" t="s">
        <v>83</v>
      </c>
      <c r="E13" s="56" t="s">
        <v>84</v>
      </c>
      <c r="F13" s="56">
        <v>5.25</v>
      </c>
      <c r="G13" s="56" t="s">
        <v>85</v>
      </c>
      <c r="H13" s="56">
        <v>55</v>
      </c>
      <c r="I13" s="59">
        <v>2.2000000000000002</v>
      </c>
    </row>
    <row r="14" spans="1:9" ht="15.75" customHeight="1">
      <c r="A14" s="57"/>
      <c r="B14" s="89" t="s">
        <v>86</v>
      </c>
      <c r="C14" s="89"/>
      <c r="D14" s="55" t="s">
        <v>68</v>
      </c>
      <c r="E14" s="56">
        <v>3.9</v>
      </c>
      <c r="F14" s="56">
        <v>3.7</v>
      </c>
      <c r="G14" s="56"/>
      <c r="H14" s="56">
        <v>78</v>
      </c>
      <c r="I14" s="59">
        <v>4</v>
      </c>
    </row>
    <row r="15" spans="1:9" ht="15.75" customHeight="1">
      <c r="A15" s="57" t="s">
        <v>94</v>
      </c>
      <c r="B15" s="89" t="s">
        <v>90</v>
      </c>
      <c r="C15" s="89"/>
      <c r="D15" s="55" t="s">
        <v>64</v>
      </c>
      <c r="E15" s="56" t="s">
        <v>91</v>
      </c>
      <c r="F15" s="56" t="s">
        <v>92</v>
      </c>
      <c r="G15" s="56">
        <v>8.6999999999999993</v>
      </c>
      <c r="H15" s="56" t="s">
        <v>93</v>
      </c>
      <c r="I15" s="59">
        <v>2.21</v>
      </c>
    </row>
    <row r="16" spans="1:9" ht="15.75" customHeight="1">
      <c r="A16" s="57"/>
      <c r="B16" s="90" t="s">
        <v>20</v>
      </c>
      <c r="C16" s="91"/>
      <c r="D16" s="61" t="s">
        <v>101</v>
      </c>
      <c r="E16" s="92">
        <f>E11+E12+E13+E14+E15</f>
        <v>12.14</v>
      </c>
      <c r="F16" s="92">
        <f>F11+F12+F13+F14+F15</f>
        <v>12.469999999999999</v>
      </c>
      <c r="G16" s="92">
        <f>G11+G12+G13+G14+G15</f>
        <v>45.769999999999996</v>
      </c>
      <c r="H16" s="92">
        <f>H11+H12+H13+H14+H15</f>
        <v>483.64</v>
      </c>
      <c r="I16" s="93">
        <f>SUM(I11:I15)</f>
        <v>15.920000000000002</v>
      </c>
    </row>
    <row r="17" spans="1:9" ht="15.75" customHeight="1">
      <c r="A17" s="47"/>
      <c r="B17" s="74" t="s">
        <v>13</v>
      </c>
      <c r="C17" s="75"/>
      <c r="D17" s="48"/>
      <c r="E17" s="49"/>
      <c r="F17" s="49"/>
      <c r="G17" s="49"/>
      <c r="H17" s="49"/>
      <c r="I17" s="51"/>
    </row>
    <row r="18" spans="1:9" ht="30" customHeight="1">
      <c r="A18" s="57" t="s">
        <v>95</v>
      </c>
      <c r="B18" s="89" t="s">
        <v>102</v>
      </c>
      <c r="C18" s="89"/>
      <c r="D18" s="55">
        <v>60</v>
      </c>
      <c r="E18" s="56" t="s">
        <v>103</v>
      </c>
      <c r="F18" s="56" t="s">
        <v>104</v>
      </c>
      <c r="G18" s="56" t="s">
        <v>105</v>
      </c>
      <c r="H18" s="56">
        <v>58.41</v>
      </c>
      <c r="I18" s="60">
        <v>8.23</v>
      </c>
    </row>
    <row r="19" spans="1:9" ht="33" customHeight="1">
      <c r="A19" s="57" t="s">
        <v>96</v>
      </c>
      <c r="B19" s="89" t="s">
        <v>106</v>
      </c>
      <c r="C19" s="89"/>
      <c r="D19" s="55" t="s">
        <v>64</v>
      </c>
      <c r="E19" s="56">
        <v>7.32</v>
      </c>
      <c r="F19" s="56">
        <v>4</v>
      </c>
      <c r="G19" s="56">
        <v>36.799999999999997</v>
      </c>
      <c r="H19" s="56">
        <v>139</v>
      </c>
      <c r="I19" s="60">
        <v>16.75</v>
      </c>
    </row>
    <row r="20" spans="1:9" ht="15.75" customHeight="1">
      <c r="A20" s="57" t="s">
        <v>97</v>
      </c>
      <c r="B20" s="89" t="s">
        <v>107</v>
      </c>
      <c r="C20" s="89"/>
      <c r="D20" s="55" t="s">
        <v>65</v>
      </c>
      <c r="E20" s="56" t="s">
        <v>108</v>
      </c>
      <c r="F20" s="56" t="s">
        <v>109</v>
      </c>
      <c r="G20" s="56" t="s">
        <v>110</v>
      </c>
      <c r="H20" s="56">
        <v>108.39</v>
      </c>
      <c r="I20" s="60">
        <v>16.34</v>
      </c>
    </row>
    <row r="21" spans="1:9" ht="15.75" customHeight="1">
      <c r="A21" s="57" t="s">
        <v>98</v>
      </c>
      <c r="B21" s="89" t="s">
        <v>111</v>
      </c>
      <c r="C21" s="89"/>
      <c r="D21" s="55" t="s">
        <v>66</v>
      </c>
      <c r="E21" s="56" t="s">
        <v>112</v>
      </c>
      <c r="F21" s="56" t="s">
        <v>113</v>
      </c>
      <c r="G21" s="56" t="s">
        <v>114</v>
      </c>
      <c r="H21" s="56" t="s">
        <v>115</v>
      </c>
      <c r="I21" s="60">
        <v>34.89</v>
      </c>
    </row>
    <row r="22" spans="1:9" ht="15.75" customHeight="1">
      <c r="A22" s="57" t="s">
        <v>77</v>
      </c>
      <c r="B22" s="89" t="s">
        <v>116</v>
      </c>
      <c r="C22" s="89"/>
      <c r="D22" s="55" t="s">
        <v>64</v>
      </c>
      <c r="E22" s="56" t="s">
        <v>117</v>
      </c>
      <c r="F22" s="56"/>
      <c r="G22" s="56" t="s">
        <v>118</v>
      </c>
      <c r="H22" s="56" t="s">
        <v>119</v>
      </c>
      <c r="I22" s="60">
        <v>2.74</v>
      </c>
    </row>
    <row r="23" spans="1:9" ht="15.75" customHeight="1">
      <c r="A23" s="58" t="s">
        <v>61</v>
      </c>
      <c r="B23" s="89" t="s">
        <v>67</v>
      </c>
      <c r="C23" s="89"/>
      <c r="D23" s="55" t="s">
        <v>68</v>
      </c>
      <c r="E23" s="56" t="s">
        <v>69</v>
      </c>
      <c r="F23" s="56" t="s">
        <v>70</v>
      </c>
      <c r="G23" s="56" t="s">
        <v>71</v>
      </c>
      <c r="H23" s="56" t="s">
        <v>72</v>
      </c>
      <c r="I23" s="60">
        <v>2.4</v>
      </c>
    </row>
    <row r="24" spans="1:9" ht="15.75" customHeight="1">
      <c r="A24" s="58" t="s">
        <v>61</v>
      </c>
      <c r="B24" s="89" t="s">
        <v>73</v>
      </c>
      <c r="C24" s="89"/>
      <c r="D24" s="55" t="s">
        <v>68</v>
      </c>
      <c r="E24" s="56" t="s">
        <v>74</v>
      </c>
      <c r="F24" s="56"/>
      <c r="G24" s="56" t="s">
        <v>75</v>
      </c>
      <c r="H24" s="56" t="s">
        <v>76</v>
      </c>
      <c r="I24" s="60">
        <v>2.4</v>
      </c>
    </row>
    <row r="25" spans="1:9" ht="15.75">
      <c r="A25" s="57"/>
      <c r="B25" s="90" t="s">
        <v>20</v>
      </c>
      <c r="C25" s="91"/>
      <c r="D25" s="61">
        <f>D18+D19+D20+D21+D22+D23+D24</f>
        <v>760</v>
      </c>
      <c r="E25" s="61">
        <f>E18+E19+E20+E21+E22+E23+E24</f>
        <v>24.46</v>
      </c>
      <c r="F25" s="61">
        <f>F18+F19+F20+F21+F22+F23+F24</f>
        <v>25.14</v>
      </c>
      <c r="G25" s="61">
        <f>G18+G19+G20+G21+G22+G23+G24</f>
        <v>103.9</v>
      </c>
      <c r="H25" s="61">
        <f>H18+H19+H20+H21+H22+H23+H24</f>
        <v>706.68</v>
      </c>
      <c r="I25" s="94">
        <f>SUM(I18:I24)</f>
        <v>83.750000000000014</v>
      </c>
    </row>
    <row r="27" spans="1:9">
      <c r="C27" t="s">
        <v>62</v>
      </c>
    </row>
  </sheetData>
  <mergeCells count="21">
    <mergeCell ref="B23:C23"/>
    <mergeCell ref="B24:C24"/>
    <mergeCell ref="B25:C25"/>
    <mergeCell ref="B14:C14"/>
    <mergeCell ref="B15:C15"/>
    <mergeCell ref="B18:C18"/>
    <mergeCell ref="B19:C19"/>
    <mergeCell ref="B20:C20"/>
    <mergeCell ref="B21:C21"/>
    <mergeCell ref="B22:C22"/>
    <mergeCell ref="B11:C11"/>
    <mergeCell ref="B12:C12"/>
    <mergeCell ref="B13:C13"/>
    <mergeCell ref="B16:C16"/>
    <mergeCell ref="B17:C17"/>
    <mergeCell ref="B10:C10"/>
    <mergeCell ref="A8:A9"/>
    <mergeCell ref="D8:D9"/>
    <mergeCell ref="E8:G8"/>
    <mergeCell ref="H8:H9"/>
    <mergeCell ref="B8:C9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0.1</vt:lpstr>
      <vt:lpstr>0.2</vt:lpstr>
      <vt:lpstr>0.3</vt:lpstr>
      <vt:lpstr>8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2023-02-03T06:25:53Z</dcterms:modified>
</cp:coreProperties>
</file>